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6260" windowHeight="5856"/>
  </bookViews>
  <sheets>
    <sheet name="trafiksäkerhet" sheetId="2" r:id="rId1"/>
    <sheet name="Blad3" sheetId="3" r:id="rId2"/>
  </sheets>
  <definedNames>
    <definedName name="diskonteringsfaktor" localSheetId="0">trafiksäkerhet!$I$8</definedName>
    <definedName name="Diskonteringsfaktor">#REF!</definedName>
    <definedName name="Trafikökningsfaktor_per_år" localSheetId="0">trafiksäkerhet!$I$10</definedName>
    <definedName name="Trafikökningsfaktor_per_år">#REF!</definedName>
  </definedNames>
  <calcPr calcId="145621" concurrentCalc="0"/>
</workbook>
</file>

<file path=xl/calcChain.xml><?xml version="1.0" encoding="utf-8"?>
<calcChain xmlns="http://schemas.openxmlformats.org/spreadsheetml/2006/main">
  <c r="B7" i="2" l="1"/>
  <c r="C10" i="2"/>
  <c r="C12" i="2"/>
  <c r="C11" i="2"/>
  <c r="B11" i="2"/>
  <c r="C13" i="2"/>
</calcChain>
</file>

<file path=xl/sharedStrings.xml><?xml version="1.0" encoding="utf-8"?>
<sst xmlns="http://schemas.openxmlformats.org/spreadsheetml/2006/main" count="21" uniqueCount="21">
  <si>
    <t>dödsfall</t>
  </si>
  <si>
    <t>svårt skadad</t>
  </si>
  <si>
    <t>lindrigt skadad</t>
  </si>
  <si>
    <t>egendomsskada</t>
  </si>
  <si>
    <t>sid 12</t>
  </si>
  <si>
    <t>Vägtrafikskador 2012</t>
  </si>
  <si>
    <t>Road traffic injuries 2012</t>
  </si>
  <si>
    <t>vägt medelvärde</t>
  </si>
  <si>
    <t>personer</t>
  </si>
  <si>
    <t>Mkr</t>
  </si>
  <si>
    <t>döda o svårt skadade</t>
  </si>
  <si>
    <t>lindrigt skadade</t>
  </si>
  <si>
    <t>egendomsolyckor</t>
  </si>
  <si>
    <t>Totalt</t>
  </si>
  <si>
    <t>dödade i trafiken under 2012</t>
  </si>
  <si>
    <t>Källa:</t>
  </si>
  <si>
    <t>Statistik</t>
  </si>
  <si>
    <t>svårt skadade i trafiken under 2012</t>
  </si>
  <si>
    <t>Trafiksäkerhet (TS)</t>
  </si>
  <si>
    <t>2010 års priser (Mkr) Långsiktiga värden</t>
  </si>
  <si>
    <t>döda och svårt skadade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</si>
</sst>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2" fontId="0" fillId="0" borderId="0" xfId="0" applyNumberFormat="1"/>
    <xf numFmtId="0" fontId="3" fillId="0" borderId="0" xfId="0" applyFont="1"/>
    <xf numFmtId="1" fontId="3" fillId="0" borderId="0" xfId="0" applyNumberFormat="1" applyFont="1"/>
    <xf numFmtId="46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5</xdr:row>
          <xdr:rowOff>38100</xdr:rowOff>
        </xdr:from>
        <xdr:to>
          <xdr:col>7</xdr:col>
          <xdr:colOff>259080</xdr:colOff>
          <xdr:row>7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C17" sqref="C17"/>
    </sheetView>
  </sheetViews>
  <sheetFormatPr defaultRowHeight="14.4" x14ac:dyDescent="0.3"/>
  <cols>
    <col min="1" max="1" width="31.88671875" bestFit="1" customWidth="1"/>
    <col min="2" max="2" width="9.88671875" bestFit="1" customWidth="1"/>
    <col min="9" max="9" width="46.5546875" bestFit="1" customWidth="1"/>
    <col min="10" max="10" width="12" bestFit="1" customWidth="1"/>
  </cols>
  <sheetData>
    <row r="1" spans="1:10" x14ac:dyDescent="0.3">
      <c r="A1" s="1" t="s">
        <v>18</v>
      </c>
    </row>
    <row r="2" spans="1:10" x14ac:dyDescent="0.3">
      <c r="A2" s="4" t="s">
        <v>19</v>
      </c>
    </row>
    <row r="3" spans="1:10" x14ac:dyDescent="0.3">
      <c r="A3" t="s">
        <v>0</v>
      </c>
      <c r="B3" s="9">
        <v>31.331</v>
      </c>
      <c r="G3" s="5"/>
    </row>
    <row r="4" spans="1:10" ht="18" x14ac:dyDescent="0.35">
      <c r="A4" t="s">
        <v>1</v>
      </c>
      <c r="B4" s="9">
        <v>5.6719999999999997</v>
      </c>
      <c r="G4" s="5"/>
      <c r="I4" s="6"/>
      <c r="J4" s="6"/>
    </row>
    <row r="5" spans="1:10" ht="18" x14ac:dyDescent="0.35">
      <c r="A5" t="s">
        <v>2</v>
      </c>
      <c r="B5" s="9">
        <v>0.26700000000000002</v>
      </c>
      <c r="G5" s="5"/>
      <c r="I5" s="7"/>
      <c r="J5" s="6"/>
    </row>
    <row r="6" spans="1:10" x14ac:dyDescent="0.3">
      <c r="A6" t="s">
        <v>3</v>
      </c>
      <c r="B6" s="9">
        <v>1.4999999999999999E-2</v>
      </c>
      <c r="G6" s="5"/>
    </row>
    <row r="7" spans="1:10" x14ac:dyDescent="0.3">
      <c r="A7" t="s">
        <v>20</v>
      </c>
      <c r="B7" s="5">
        <f>$D$17/($D$16+$D$17)*$B$3+$D$16/($D$16+$D$17)*$B$4</f>
        <v>6.6081711202466593</v>
      </c>
      <c r="C7" t="s">
        <v>7</v>
      </c>
      <c r="G7" s="5"/>
    </row>
    <row r="8" spans="1:10" x14ac:dyDescent="0.3">
      <c r="G8" s="5"/>
      <c r="I8" s="11"/>
    </row>
    <row r="9" spans="1:10" x14ac:dyDescent="0.3">
      <c r="A9">
        <v>2017</v>
      </c>
      <c r="B9" t="s">
        <v>8</v>
      </c>
      <c r="C9" t="s">
        <v>9</v>
      </c>
      <c r="G9" s="5"/>
    </row>
    <row r="10" spans="1:10" x14ac:dyDescent="0.3">
      <c r="A10" t="s">
        <v>10</v>
      </c>
      <c r="B10">
        <v>-1.07</v>
      </c>
      <c r="C10">
        <f>B10*B7</f>
        <v>-7.0707430986639261</v>
      </c>
      <c r="G10" s="5"/>
      <c r="I10" s="11"/>
    </row>
    <row r="11" spans="1:10" x14ac:dyDescent="0.3">
      <c r="A11" t="s">
        <v>11</v>
      </c>
      <c r="B11">
        <f>0-3.06-1.41</f>
        <v>-4.47</v>
      </c>
      <c r="C11">
        <f>B5*B11</f>
        <v>-1.1934899999999999</v>
      </c>
      <c r="G11" s="5"/>
    </row>
    <row r="12" spans="1:10" x14ac:dyDescent="0.3">
      <c r="A12" t="s">
        <v>12</v>
      </c>
      <c r="B12">
        <v>-6.69</v>
      </c>
      <c r="C12">
        <f>B6*B12</f>
        <v>-0.10035000000000001</v>
      </c>
      <c r="G12" s="5"/>
    </row>
    <row r="13" spans="1:10" x14ac:dyDescent="0.3">
      <c r="A13" s="1" t="s">
        <v>13</v>
      </c>
      <c r="B13" s="1"/>
      <c r="C13" s="10">
        <f>SUM(C10:C12)</f>
        <v>-8.3645830986639265</v>
      </c>
      <c r="G13" s="5"/>
    </row>
    <row r="14" spans="1:10" x14ac:dyDescent="0.3">
      <c r="G14" s="5"/>
    </row>
    <row r="15" spans="1:10" x14ac:dyDescent="0.3">
      <c r="G15" s="5"/>
    </row>
    <row r="16" spans="1:10" x14ac:dyDescent="0.3">
      <c r="A16" t="s">
        <v>17</v>
      </c>
      <c r="D16">
        <v>7500</v>
      </c>
      <c r="G16" s="5"/>
    </row>
    <row r="17" spans="1:11" x14ac:dyDescent="0.3">
      <c r="A17" t="s">
        <v>14</v>
      </c>
      <c r="D17">
        <v>284</v>
      </c>
      <c r="G17" s="5"/>
    </row>
    <row r="18" spans="1:11" x14ac:dyDescent="0.3">
      <c r="A18" t="s">
        <v>15</v>
      </c>
      <c r="G18" s="5"/>
    </row>
    <row r="19" spans="1:11" x14ac:dyDescent="0.3">
      <c r="A19" t="s">
        <v>5</v>
      </c>
      <c r="G19" s="5"/>
    </row>
    <row r="20" spans="1:11" x14ac:dyDescent="0.3">
      <c r="A20" t="s">
        <v>6</v>
      </c>
      <c r="G20" s="5"/>
    </row>
    <row r="21" spans="1:11" x14ac:dyDescent="0.3">
      <c r="A21" t="s">
        <v>16</v>
      </c>
      <c r="G21" s="5"/>
    </row>
    <row r="22" spans="1:11" x14ac:dyDescent="0.3">
      <c r="A22" s="8" t="s">
        <v>4</v>
      </c>
      <c r="G22" s="5"/>
      <c r="I22" s="2"/>
      <c r="J22" s="2"/>
      <c r="K22" s="2"/>
    </row>
    <row r="23" spans="1:11" x14ac:dyDescent="0.3">
      <c r="G23" s="5"/>
      <c r="I23" s="2"/>
      <c r="J23" s="2"/>
      <c r="K23" s="2"/>
    </row>
    <row r="24" spans="1:11" x14ac:dyDescent="0.3">
      <c r="G24" s="5"/>
      <c r="I24" s="2"/>
      <c r="J24" s="3"/>
      <c r="K24" s="2"/>
    </row>
    <row r="25" spans="1:11" x14ac:dyDescent="0.3">
      <c r="G25" s="5"/>
      <c r="I25" s="2"/>
      <c r="J25" s="3"/>
      <c r="K25" s="2"/>
    </row>
    <row r="26" spans="1:11" x14ac:dyDescent="0.3">
      <c r="G26" s="5"/>
      <c r="I26" s="2"/>
      <c r="J26" s="3"/>
      <c r="K26" s="2"/>
    </row>
    <row r="27" spans="1:11" x14ac:dyDescent="0.3">
      <c r="G27" s="5"/>
      <c r="I27" s="2"/>
      <c r="J27" s="3"/>
      <c r="K27" s="2"/>
    </row>
    <row r="28" spans="1:11" x14ac:dyDescent="0.3">
      <c r="G28" s="5"/>
      <c r="I28" s="2"/>
      <c r="J28" s="2"/>
      <c r="K28" s="2"/>
    </row>
    <row r="29" spans="1:11" x14ac:dyDescent="0.3">
      <c r="G29" s="5"/>
    </row>
    <row r="30" spans="1:11" x14ac:dyDescent="0.3">
      <c r="G30" s="5"/>
    </row>
    <row r="31" spans="1:11" x14ac:dyDescent="0.3">
      <c r="G31" s="5"/>
    </row>
    <row r="32" spans="1:11" x14ac:dyDescent="0.3">
      <c r="G32" s="5"/>
    </row>
    <row r="33" spans="7:7" x14ac:dyDescent="0.3">
      <c r="G33" s="5"/>
    </row>
    <row r="34" spans="7:7" x14ac:dyDescent="0.3">
      <c r="G34" s="5"/>
    </row>
    <row r="35" spans="7:7" x14ac:dyDescent="0.3">
      <c r="G35" s="5"/>
    </row>
    <row r="36" spans="7:7" x14ac:dyDescent="0.3">
      <c r="G36" s="5"/>
    </row>
    <row r="37" spans="7:7" x14ac:dyDescent="0.3">
      <c r="G37" s="5"/>
    </row>
    <row r="38" spans="7:7" x14ac:dyDescent="0.3">
      <c r="G38" s="5"/>
    </row>
    <row r="39" spans="7:7" x14ac:dyDescent="0.3">
      <c r="G39" s="5"/>
    </row>
    <row r="40" spans="7:7" x14ac:dyDescent="0.3">
      <c r="G40" s="5"/>
    </row>
    <row r="41" spans="7:7" x14ac:dyDescent="0.3">
      <c r="G41" s="5"/>
    </row>
    <row r="42" spans="7:7" x14ac:dyDescent="0.3">
      <c r="G42" s="5"/>
    </row>
    <row r="43" spans="7:7" x14ac:dyDescent="0.3">
      <c r="G43" s="5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4</xdr:col>
                <xdr:colOff>7620</xdr:colOff>
                <xdr:row>5</xdr:row>
                <xdr:rowOff>38100</xdr:rowOff>
              </from>
              <to>
                <xdr:col>7</xdr:col>
                <xdr:colOff>259080</xdr:colOff>
                <xdr:row>7</xdr:row>
                <xdr:rowOff>68580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trafiksäkerhet</vt:lpstr>
      <vt:lpstr>Blad3</vt:lpstr>
      <vt:lpstr>trafiksäkerhet!diskonteringsfaktor</vt:lpstr>
      <vt:lpstr>trafiksäkerhet!Trafikökningsfaktor_per_år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2013-11-15T07:14:00Z</dcterms:created>
  <dcterms:modified xsi:type="dcterms:W3CDTF">2013-11-27T16:01:21Z</dcterms:modified>
</cp:coreProperties>
</file>